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960" windowWidth="15090" windowHeight="5805" activeTab="0"/>
  </bookViews>
  <sheets>
    <sheet name="Sheet1" sheetId="1" r:id="rId1"/>
    <sheet name="About" sheetId="2" r:id="rId2"/>
  </sheets>
  <definedNames>
    <definedName name="range">'Sheet1'!$A:$A</definedName>
  </definedNames>
  <calcPr fullCalcOnLoad="1"/>
</workbook>
</file>

<file path=xl/sharedStrings.xml><?xml version="1.0" encoding="utf-8"?>
<sst xmlns="http://schemas.openxmlformats.org/spreadsheetml/2006/main" count="34" uniqueCount="33">
  <si>
    <t>lower confidence limit</t>
  </si>
  <si>
    <t>upper confidence limit</t>
  </si>
  <si>
    <t>DATA</t>
  </si>
  <si>
    <t>=COUNT(range)</t>
  </si>
  <si>
    <t>=AVERAGE(range)</t>
  </si>
  <si>
    <t>=x-bar - MOE</t>
  </si>
  <si>
    <t>=x-bar + MOE</t>
  </si>
  <si>
    <r>
      <t xml:space="preserve">confidence level, </t>
    </r>
    <r>
      <rPr>
        <b/>
        <sz val="10"/>
        <rFont val="Arial"/>
        <family val="2"/>
      </rPr>
      <t>c</t>
    </r>
  </si>
  <si>
    <r>
      <t xml:space="preserve">Population standard deviation, </t>
    </r>
    <r>
      <rPr>
        <b/>
        <sz val="10"/>
        <rFont val="Symbol"/>
        <family val="1"/>
      </rPr>
      <t>s</t>
    </r>
    <r>
      <rPr>
        <sz val="10"/>
        <rFont val="Arial"/>
        <family val="2"/>
      </rPr>
      <t>, if known</t>
    </r>
  </si>
  <si>
    <r>
      <t xml:space="preserve">sample size, </t>
    </r>
    <r>
      <rPr>
        <b/>
        <sz val="10"/>
        <rFont val="Arial"/>
        <family val="2"/>
      </rPr>
      <t>n</t>
    </r>
  </si>
  <si>
    <r>
      <t xml:space="preserve">standard error, </t>
    </r>
    <r>
      <rPr>
        <b/>
        <sz val="10"/>
        <rFont val="Arial"/>
        <family val="2"/>
      </rPr>
      <t>SE</t>
    </r>
  </si>
  <si>
    <r>
      <t xml:space="preserve">margin of error, </t>
    </r>
    <r>
      <rPr>
        <b/>
        <sz val="10"/>
        <rFont val="Arial"/>
        <family val="2"/>
      </rPr>
      <t>MOE</t>
    </r>
  </si>
  <si>
    <r>
      <t xml:space="preserve">sample mean, </t>
    </r>
    <r>
      <rPr>
        <b/>
        <sz val="10"/>
        <rFont val="Arial"/>
        <family val="2"/>
      </rPr>
      <t>x-bar</t>
    </r>
  </si>
  <si>
    <t>Click on the "About" tab below for instructions on this sheet.</t>
  </si>
  <si>
    <t>Confidence Interval for the Population Mean</t>
  </si>
  <si>
    <t>Template by Scott Stevens</t>
  </si>
  <si>
    <t>Instructions</t>
  </si>
  <si>
    <t xml:space="preserve">1.  Enter the data.  </t>
  </si>
  <si>
    <t>a.  If you have a sample, enter the sample observations in the yellow cells in the first column of the spreadsheet.</t>
  </si>
  <si>
    <t xml:space="preserve">                                                                    Check                                                                      </t>
  </si>
  <si>
    <t>b.  If you do not have the sample, but only the sample's statistics, leave the first column blank.  Enter</t>
  </si>
  <si>
    <t>the sample mean, sample size, and sample standard deviation in the appropriate yellow boxes.</t>
  </si>
  <si>
    <t>3.  Enter the desired confidence level, c.  Commonly used  values are 0.9, 0.95, and 0.99.</t>
  </si>
  <si>
    <t>Results</t>
  </si>
  <si>
    <r>
      <t xml:space="preserve">If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is unknown, it uses the appropriate t distribution.  Formulas used in the calculation are shown in the blue boxes.</t>
    </r>
  </si>
  <si>
    <r>
      <t xml:space="preserve">1.  The template goes through the work of computing the confidence interval.  If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is known, it uses the appropriate z distribution.</t>
    </r>
  </si>
  <si>
    <r>
      <t xml:space="preserve">Words in </t>
    </r>
    <r>
      <rPr>
        <i/>
        <sz val="10"/>
        <rFont val="Arial"/>
        <family val="2"/>
      </rPr>
      <t>CAP ITALICS</t>
    </r>
    <r>
      <rPr>
        <sz val="10"/>
        <rFont val="Arial"/>
        <family val="0"/>
      </rPr>
      <t xml:space="preserve"> are entered into Excel exactly as typed.  Lower case words refer to quantities already computed.</t>
    </r>
  </si>
  <si>
    <t>2.  The template reports the lower and upper limits of the confidence interval desired.</t>
  </si>
  <si>
    <t>3.  The template evaluates the reasonableness of the assumption that the underlying sampling distribution is normal.</t>
  </si>
  <si>
    <r>
      <t xml:space="preserve">Size of population, 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>, if known</t>
    </r>
  </si>
  <si>
    <r>
      <t xml:space="preserve">a.  If you do not know N (or </t>
    </r>
    <r>
      <rPr>
        <sz val="10"/>
        <rFont val="Symbol"/>
        <family val="1"/>
      </rPr>
      <t>s)</t>
    </r>
    <r>
      <rPr>
        <sz val="10"/>
        <rFont val="Arial"/>
        <family val="0"/>
      </rPr>
      <t>, be sure to leave the grey cell for N (or sigma) blank!</t>
    </r>
  </si>
  <si>
    <t>2.  Enter the population size, N, in its grey cell, if it is known.  Usually, it will not be.</t>
  </si>
  <si>
    <r>
      <t xml:space="preserve">     Enter the population standard deviation, </t>
    </r>
    <r>
      <rPr>
        <sz val="10"/>
        <rFont val="Symbol"/>
        <family val="1"/>
      </rPr>
      <t>s</t>
    </r>
    <r>
      <rPr>
        <sz val="10"/>
        <rFont val="Arial"/>
        <family val="0"/>
      </rPr>
      <t>, in its grey cell if it is known.  Usually, it will not be.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</si>
</sst>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sz val="10"/>
      <color indexed="43"/>
      <name val="Arial"/>
      <family val="2"/>
    </font>
    <font>
      <i/>
      <sz val="10"/>
      <name val="Americana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left"/>
    </xf>
    <xf numFmtId="0" fontId="0" fillId="2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" borderId="0" xfId="0" applyFont="1" applyFill="1" applyAlignment="1" applyProtection="1" quotePrefix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3" borderId="0" xfId="0" applyFont="1" applyFill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 locked="0"/>
    </xf>
    <xf numFmtId="0" fontId="0" fillId="2" borderId="0" xfId="0" applyFill="1" applyAlignment="1" quotePrefix="1">
      <alignment/>
    </xf>
    <xf numFmtId="0" fontId="7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center"/>
      <protection/>
    </xf>
    <xf numFmtId="0" fontId="8" fillId="6" borderId="6" xfId="0" applyFont="1" applyFill="1" applyBorder="1" applyAlignment="1" applyProtection="1">
      <alignment horizontal="center"/>
      <protection/>
    </xf>
    <xf numFmtId="0" fontId="8" fillId="6" borderId="7" xfId="0" applyFont="1" applyFill="1" applyBorder="1" applyAlignment="1" applyProtection="1">
      <alignment horizontal="center"/>
      <protection/>
    </xf>
    <xf numFmtId="16" fontId="0" fillId="7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9" fillId="4" borderId="6" xfId="0" applyFont="1" applyFill="1" applyBorder="1" applyAlignment="1" applyProtection="1">
      <alignment horizontal="center"/>
      <protection/>
    </xf>
    <xf numFmtId="0" fontId="9" fillId="4" borderId="8" xfId="0" applyFont="1" applyFill="1" applyBorder="1" applyAlignment="1" applyProtection="1">
      <alignment horizontal="center"/>
      <protection/>
    </xf>
    <xf numFmtId="0" fontId="9" fillId="4" borderId="7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5" borderId="12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0"/>
  <sheetViews>
    <sheetView tabSelected="1" workbookViewId="0" topLeftCell="A1">
      <selection activeCell="E6" sqref="E6"/>
    </sheetView>
  </sheetViews>
  <sheetFormatPr defaultColWidth="9.140625" defaultRowHeight="12.75"/>
  <cols>
    <col min="1" max="1" width="9.140625" style="6" customWidth="1"/>
    <col min="2" max="2" width="2.421875" style="0" customWidth="1"/>
    <col min="3" max="3" width="37.140625" style="0" bestFit="1" customWidth="1"/>
    <col min="4" max="4" width="14.140625" style="0" bestFit="1" customWidth="1"/>
    <col min="5" max="5" width="32.28125" style="0" customWidth="1"/>
  </cols>
  <sheetData>
    <row r="1" spans="1:5" ht="13.5" thickBot="1">
      <c r="A1" s="19" t="s">
        <v>2</v>
      </c>
      <c r="B1" s="11"/>
      <c r="C1" s="28" t="s">
        <v>14</v>
      </c>
      <c r="D1" s="29"/>
      <c r="E1" s="30"/>
    </row>
    <row r="2" spans="1:5" ht="12.75">
      <c r="A2" s="6">
        <v>11</v>
      </c>
      <c r="B2" s="11"/>
      <c r="C2" s="11"/>
      <c r="D2" s="11"/>
      <c r="E2" s="23" t="str">
        <f>IF(OR(D4&gt;0,D3&gt;0),"CELL MUST BE EMPTY IF","")</f>
        <v>CELL MUST BE EMPTY IF</v>
      </c>
    </row>
    <row r="3" spans="1:5" ht="12.75">
      <c r="A3" s="6">
        <v>5</v>
      </c>
      <c r="B3" s="11"/>
      <c r="C3" s="11" t="s">
        <v>29</v>
      </c>
      <c r="D3" s="34">
        <v>30</v>
      </c>
      <c r="E3" s="22" t="str">
        <f>IF(D3&gt;0,"&lt;== N NOT KNOWN!","")</f>
        <v>&lt;== N NOT KNOWN!</v>
      </c>
    </row>
    <row r="4" spans="1:7" ht="13.5" thickBot="1">
      <c r="A4" s="6">
        <v>6</v>
      </c>
      <c r="B4" s="11"/>
      <c r="C4" s="11" t="s">
        <v>8</v>
      </c>
      <c r="D4" s="20"/>
      <c r="E4" s="22">
        <f>IF(D4&gt;0,"&lt;== SIGMA NOT KNOWN!","")</f>
      </c>
      <c r="F4" s="3"/>
      <c r="G4" s="3"/>
    </row>
    <row r="5" spans="1:5" ht="12.75">
      <c r="A5" s="6">
        <v>7</v>
      </c>
      <c r="B5" s="11"/>
      <c r="C5" s="31" t="str">
        <f>IF(COUNT(range)=0,"Sample mean, x-bar","&lt;==Since you've provided data, I'll compute")</f>
        <v>&lt;==Since you've provided data, I'll compute</v>
      </c>
      <c r="D5" s="16"/>
      <c r="E5" s="11"/>
    </row>
    <row r="6" spans="1:5" ht="12.75">
      <c r="A6" s="6">
        <v>6</v>
      </c>
      <c r="B6" s="11"/>
      <c r="C6" s="32" t="str">
        <f>IF(COUNT(range)=0,"Sample size, n","          the values of x-bar, s and n.")</f>
        <v>          the values of x-bar, s and n.</v>
      </c>
      <c r="D6" s="17"/>
      <c r="E6" s="11"/>
    </row>
    <row r="7" spans="1:5" ht="13.5" thickBot="1">
      <c r="A7" s="6">
        <v>10</v>
      </c>
      <c r="B7" s="11"/>
      <c r="C7" s="33" t="str">
        <f>IF(COUNT(range)=0,"Sample standard deviation, s","I'll ignore anything in these three cells ==&gt;")</f>
        <v>I'll ignore anything in these three cells ==&gt;</v>
      </c>
      <c r="D7" s="18"/>
      <c r="E7" s="11"/>
    </row>
    <row r="8" spans="1:5" ht="12.75">
      <c r="A8" s="6">
        <v>8</v>
      </c>
      <c r="B8" s="11"/>
      <c r="C8" s="11" t="s">
        <v>7</v>
      </c>
      <c r="D8" s="6">
        <v>0.95</v>
      </c>
      <c r="E8" s="12"/>
    </row>
    <row r="9" spans="1:7" ht="12.75">
      <c r="A9" s="6">
        <v>6</v>
      </c>
      <c r="B9" s="11"/>
      <c r="C9" s="11" t="s">
        <v>12</v>
      </c>
      <c r="D9" s="12">
        <f>IF(COUNT(range)&gt;0,AVERAGE(range),D5)</f>
        <v>8.15</v>
      </c>
      <c r="E9" s="13" t="s">
        <v>4</v>
      </c>
      <c r="G9" s="3"/>
    </row>
    <row r="10" spans="1:5" ht="12.75">
      <c r="A10" s="6">
        <v>10</v>
      </c>
      <c r="B10" s="11"/>
      <c r="C10" s="11" t="s">
        <v>9</v>
      </c>
      <c r="D10" s="12">
        <f>IF(COUNT(range)&gt;0,COUNT(range),D6)</f>
        <v>20</v>
      </c>
      <c r="E10" s="13" t="s">
        <v>3</v>
      </c>
    </row>
    <row r="11" spans="1:5" ht="12.75">
      <c r="A11" s="6">
        <v>7</v>
      </c>
      <c r="B11" s="11"/>
      <c r="C11" s="11" t="str">
        <f>IF(D4&gt;0,"sigma known, s not needed","sample standard deviation, s")</f>
        <v>sample standard deviation, s</v>
      </c>
      <c r="D11" s="14">
        <f>IF(D4&gt;0,"---",IF(COUNT(range)&gt;0,STDEV(range),D7))</f>
        <v>2.134306247447806</v>
      </c>
      <c r="E11" s="15" t="str">
        <f>IF(D4&gt;0,"","=STDEV(range)")</f>
        <v>=STDEV(range)</v>
      </c>
    </row>
    <row r="12" spans="1:5" ht="12.75">
      <c r="A12" s="6">
        <v>7</v>
      </c>
      <c r="B12" s="11"/>
      <c r="C12" s="11" t="str">
        <f>IF(D4&gt;0,"critical z value, z*","critical t value, t*")</f>
        <v>critical t value, t*</v>
      </c>
      <c r="D12" s="11">
        <f>IF(D4&gt;0,NORMSINV((1+D8)/2),TINV(1-D8,D10-1))</f>
        <v>2.0930247046635486</v>
      </c>
      <c r="E12" s="15" t="str">
        <f>IF(D4&gt;0,"=NORMINV((1+c)/2)","=TINV(1-c,n-1)")</f>
        <v>=TINV(1-c,n-1)</v>
      </c>
    </row>
    <row r="13" spans="1:5" ht="12.75">
      <c r="A13" s="6">
        <v>10</v>
      </c>
      <c r="B13" s="11"/>
      <c r="C13" s="11" t="s">
        <v>10</v>
      </c>
      <c r="D13" s="11">
        <f>IF(AND(D4&gt;0,D3=0),D4/SQRT(D10),IF(AND(D4=0,D3=0),D11/SQRT(D10),IF(AND(D4=0,D3&gt;0),D11/SQRT(D10)*SQRT((D3-D10)/(D3-1)),D4/SQRT(D10)*SQRT((D3-D10)/(D3-1)))))</f>
        <v>0.2802481399825917</v>
      </c>
      <c r="E13" s="15" t="str">
        <f>IF(D4&gt;0,"=sigma/SQRT(n)","=s/SQRT(n)")&amp;IF(D3&gt;0," * SQRT((N-n)/(N-1))","")</f>
        <v>=s/SQRT(n) * SQRT((N-n)/(N-1))</v>
      </c>
    </row>
    <row r="14" spans="1:72" ht="12.75">
      <c r="A14" s="6">
        <v>6</v>
      </c>
      <c r="B14" s="11"/>
      <c r="C14" s="11" t="s">
        <v>11</v>
      </c>
      <c r="D14" s="11">
        <f>D13*D12</f>
        <v>0.5865662804195728</v>
      </c>
      <c r="E14" s="13" t="str">
        <f>IF(D4&gt;0,"=z* x SE","=t* x SE")</f>
        <v>=t* x SE</v>
      </c>
      <c r="F14" s="5"/>
      <c r="G14" s="5"/>
      <c r="H14" s="5"/>
      <c r="I14" s="5"/>
      <c r="J14" s="5"/>
      <c r="K14" s="5"/>
      <c r="L14" s="5"/>
      <c r="M14" s="5"/>
      <c r="N14" s="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14" ht="12.75">
      <c r="A15" s="6">
        <v>7</v>
      </c>
      <c r="B15" s="11"/>
      <c r="C15" s="11" t="s">
        <v>0</v>
      </c>
      <c r="D15" s="11">
        <f>D9-D14</f>
        <v>7.563433719580427</v>
      </c>
      <c r="E15" s="13" t="s">
        <v>5</v>
      </c>
      <c r="F15" s="4"/>
      <c r="G15" s="4"/>
      <c r="H15" s="4"/>
      <c r="I15" s="4"/>
      <c r="J15" s="4"/>
      <c r="K15" s="4"/>
      <c r="L15" s="4"/>
      <c r="M15" s="4"/>
      <c r="N15" s="4"/>
    </row>
    <row r="16" spans="1:5" ht="12.75">
      <c r="A16" s="6">
        <v>10</v>
      </c>
      <c r="B16" s="11"/>
      <c r="C16" s="11" t="s">
        <v>1</v>
      </c>
      <c r="D16" s="11">
        <f>D9+D14</f>
        <v>8.736566280419574</v>
      </c>
      <c r="E16" s="13" t="s">
        <v>6</v>
      </c>
    </row>
    <row r="17" spans="1:5" ht="12.75">
      <c r="A17" s="6">
        <v>11</v>
      </c>
      <c r="B17" s="11"/>
      <c r="C17" s="26" t="s">
        <v>19</v>
      </c>
      <c r="D17" s="26"/>
      <c r="E17" s="26"/>
    </row>
    <row r="18" spans="1:5" ht="12.75">
      <c r="A18" s="6">
        <v>8</v>
      </c>
      <c r="B18" s="11"/>
      <c r="C18" s="27" t="str">
        <f>IF(D10&lt;10,"Population must be normal--sample&lt;10",IF(D10&lt;20,"Population must be roughly normal--sample&lt;20",IF(D10&lt;30,"Population must be roughly symmetric--sample&lt;30",IF(D10&lt;100,"Population must be very roughly symmetric--sample &lt;100","Sample large enough to assure normal sampling distribution"))))</f>
        <v>Population must be roughly symmetric--sample&lt;30</v>
      </c>
      <c r="D18" s="27"/>
      <c r="E18" s="27"/>
    </row>
    <row r="19" spans="1:5" ht="12.75">
      <c r="A19" s="6">
        <v>10</v>
      </c>
      <c r="B19" s="11"/>
      <c r="C19" s="11"/>
      <c r="D19" s="11"/>
      <c r="E19" s="11"/>
    </row>
    <row r="20" spans="1:5" ht="12.75">
      <c r="A20" s="6">
        <v>12</v>
      </c>
      <c r="B20" s="11"/>
      <c r="C20" s="11"/>
      <c r="D20" s="11"/>
      <c r="E20" s="11"/>
    </row>
    <row r="21" spans="1:5" ht="12.75">
      <c r="A21" s="6">
        <v>6</v>
      </c>
      <c r="B21" s="11"/>
      <c r="C21" s="11"/>
      <c r="D21" s="11"/>
      <c r="E21" s="11"/>
    </row>
    <row r="22" spans="2:5" ht="12.75">
      <c r="B22" s="11"/>
      <c r="C22" s="11"/>
      <c r="D22" s="11"/>
      <c r="E22" s="11"/>
    </row>
    <row r="23" spans="2:5" ht="12.75">
      <c r="B23" s="11"/>
      <c r="C23" s="11"/>
      <c r="D23" s="11"/>
      <c r="E23" s="11"/>
    </row>
    <row r="24" spans="2:5" ht="12.75">
      <c r="B24" s="11"/>
      <c r="C24" s="11"/>
      <c r="D24" s="11"/>
      <c r="E24" s="11"/>
    </row>
    <row r="25" spans="2:5" ht="12.75">
      <c r="B25" s="11"/>
      <c r="C25" s="11"/>
      <c r="D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spans="2:5" ht="13.5" thickBot="1">
      <c r="B29" s="11"/>
      <c r="C29" s="11"/>
      <c r="D29" s="11"/>
      <c r="E29" s="11"/>
    </row>
    <row r="30" spans="2:5" ht="13.5" thickBot="1">
      <c r="B30" s="11"/>
      <c r="C30" s="24" t="s">
        <v>13</v>
      </c>
      <c r="D30" s="25"/>
      <c r="E30" s="11"/>
    </row>
  </sheetData>
  <sheetProtection sheet="1"/>
  <mergeCells count="4">
    <mergeCell ref="C30:D30"/>
    <mergeCell ref="C17:E17"/>
    <mergeCell ref="C18:E18"/>
    <mergeCell ref="C1:E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34" sqref="A34"/>
    </sheetView>
  </sheetViews>
  <sheetFormatPr defaultColWidth="9.140625" defaultRowHeight="12.75"/>
  <sheetData>
    <row r="1" spans="1:5" ht="12.75">
      <c r="A1" s="10" t="s">
        <v>14</v>
      </c>
      <c r="B1" s="10"/>
      <c r="C1" s="10"/>
      <c r="D1" s="10"/>
      <c r="E1" s="2"/>
    </row>
    <row r="2" spans="1:5" ht="12.75">
      <c r="A2" s="10" t="s">
        <v>15</v>
      </c>
      <c r="B2" s="10"/>
      <c r="C2" s="10"/>
      <c r="D2" s="10"/>
      <c r="E2" s="2"/>
    </row>
    <row r="4" spans="1:12" ht="12.75">
      <c r="A4" s="8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 t="s">
        <v>21</v>
      </c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1" t="s">
        <v>31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21" t="s">
        <v>32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 t="s">
        <v>30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6" spans="1:12" ht="12.75">
      <c r="A16" s="9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s="7" t="s">
        <v>25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7"/>
      <c r="B18" s="7" t="s">
        <v>24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 s="7" t="s">
        <v>26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7" t="s">
        <v>27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P Stevens</dc:creator>
  <cp:keywords/>
  <dc:description/>
  <cp:lastModifiedBy>Scott Stevens</cp:lastModifiedBy>
  <dcterms:created xsi:type="dcterms:W3CDTF">2000-02-12T19:39:38Z</dcterms:created>
  <dcterms:modified xsi:type="dcterms:W3CDTF">2000-03-03T17:09:48Z</dcterms:modified>
  <cp:category/>
  <cp:version/>
  <cp:contentType/>
  <cp:contentStatus/>
</cp:coreProperties>
</file>